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5A720F63-DD63-4DFC-A58B-228887F9176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Конечная сумма НВЛ-НЛ" sheetId="2" r:id="rId1"/>
  </sheets>
  <definedNames>
    <definedName name="_xlnm._FilterDatabase" localSheetId="0" hidden="1">'Конечная сумма НВЛ-НЛ'!$A$1:$H$17</definedName>
  </definedNames>
  <calcPr calcId="181029"/>
</workbook>
</file>

<file path=xl/calcChain.xml><?xml version="1.0" encoding="utf-8"?>
<calcChain xmlns="http://schemas.openxmlformats.org/spreadsheetml/2006/main">
  <c r="G17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3" i="2"/>
  <c r="E17" i="2"/>
  <c r="F10" i="2"/>
  <c r="F3" i="2"/>
  <c r="F4" i="2" l="1"/>
  <c r="F5" i="2"/>
  <c r="F6" i="2"/>
  <c r="F7" i="2"/>
  <c r="F8" i="2"/>
  <c r="F9" i="2"/>
  <c r="F11" i="2"/>
  <c r="F12" i="2"/>
  <c r="F13" i="2"/>
  <c r="F14" i="2"/>
  <c r="F15" i="2"/>
  <c r="F16" i="2"/>
  <c r="F17" i="2" l="1"/>
</calcChain>
</file>

<file path=xl/sharedStrings.xml><?xml version="1.0" encoding="utf-8"?>
<sst xmlns="http://schemas.openxmlformats.org/spreadsheetml/2006/main" count="35" uniqueCount="22">
  <si>
    <t>№п/п</t>
  </si>
  <si>
    <t>Ед.измерения</t>
  </si>
  <si>
    <t>Кол-во</t>
  </si>
  <si>
    <t>Начальная (стартовая) цена в тенге без НДС</t>
  </si>
  <si>
    <t>Шаг увеличения в тенге</t>
  </si>
  <si>
    <t>Наименование ТМЗ</t>
  </si>
  <si>
    <t>Сумма в тенге с НДС</t>
  </si>
  <si>
    <t>Металлолом (замененные неисправные участки трубопроводов задвижки бу)</t>
  </si>
  <si>
    <t>Металлолом (пожарный щит, пожарный ящик, металлический шкаф)</t>
  </si>
  <si>
    <t>Металлолом (Аппарат емкостью 63 куб.м. г. Павлодар, ГРП (ГРП зд.1066))</t>
  </si>
  <si>
    <t>Металлолом (оголовка (колонка) деаэратора)</t>
  </si>
  <si>
    <t xml:space="preserve">Металлолом (Подводящий газопровод сырьевого газа  (ГРП зд.1066)) </t>
  </si>
  <si>
    <t>Металлолом трубная секция АВО А-1201А/В</t>
  </si>
  <si>
    <t>Металлолом трубный пучок теплообменника Е-1105А</t>
  </si>
  <si>
    <t>Металлолом трубы Ду356,Ду57,Ду48,Ду25</t>
  </si>
  <si>
    <t>Металлолом факельная емкость V-1111</t>
  </si>
  <si>
    <t>Металлолом (Рекуператор технологических печей F-1101, F-1102)</t>
  </si>
  <si>
    <t>Металлолом (Трубный пучок теплообменника Е-1105В)</t>
  </si>
  <si>
    <t>Металлолом (Трубный пучок теплообменника Е-1121А)</t>
  </si>
  <si>
    <t>Металлолом (Трубы уравнительной линий RV: Ду60*4, Ду48*5)</t>
  </si>
  <si>
    <t>Металлолом (Шлемовы трубы от колонн Т-1101, Т-1104 Ду 406*13, Ду356*11, Ду273*9,5,219*7)</t>
  </si>
  <si>
    <t>тонн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</si>
</sst>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\ _р_._-;\-* #,##0.00\ _р_._-;_-* &quot;-&quot;??\ _р_._-;_-@_-"/>
    <numFmt numFmtId="166" formatCode="_-* #,##0\ _₽_-;\-* #,##0\ _₽_-;_-* &quot;-&quot;??\ _₽_-;_-@_-"/>
    <numFmt numFmtId="168" formatCode="_-* #,##0.0\ _₽_-;\-* #,##0.0\ _₽_-;_-* &quot;-&quot;??\ _₽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5" fillId="0" borderId="0"/>
    <xf numFmtId="164" fontId="6" fillId="0" borderId="0" applyFont="0" applyFill="0" applyBorder="0" applyAlignment="0" applyProtection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4" fillId="0" borderId="0"/>
    <xf numFmtId="165" fontId="4" fillId="0" borderId="0" applyFont="0" applyFill="0" applyBorder="0" applyAlignment="0" applyProtection="0"/>
    <xf numFmtId="0" fontId="8" fillId="0" borderId="0"/>
    <xf numFmtId="0" fontId="6" fillId="0" borderId="0"/>
    <xf numFmtId="164" fontId="3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9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11" fillId="0" borderId="1" xfId="0" applyFont="1" applyBorder="1" applyAlignment="1">
      <alignment horizontal="center" vertical="center" wrapText="1"/>
    </xf>
    <xf numFmtId="0" fontId="10" fillId="0" borderId="1" xfId="21" applyFont="1" applyBorder="1" applyAlignment="1">
      <alignment vertical="center" wrapText="1"/>
    </xf>
    <xf numFmtId="0" fontId="10" fillId="0" borderId="1" xfId="2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2" borderId="1" xfId="63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164" fontId="14" fillId="0" borderId="0" xfId="29" applyFont="1"/>
    <xf numFmtId="164" fontId="0" fillId="0" borderId="0" xfId="0" applyNumberFormat="1"/>
    <xf numFmtId="164" fontId="0" fillId="0" borderId="0" xfId="29" applyFont="1"/>
    <xf numFmtId="166" fontId="10" fillId="0" borderId="1" xfId="29" applyNumberFormat="1" applyFont="1" applyBorder="1" applyAlignment="1">
      <alignment horizontal="center" vertical="center"/>
    </xf>
    <xf numFmtId="166" fontId="0" fillId="0" borderId="0" xfId="0" applyNumberFormat="1"/>
    <xf numFmtId="166" fontId="12" fillId="0" borderId="1" xfId="29" applyNumberFormat="1" applyFont="1" applyBorder="1" applyAlignment="1">
      <alignment horizontal="center" vertical="center"/>
    </xf>
    <xf numFmtId="2" fontId="10" fillId="0" borderId="1" xfId="21" applyNumberFormat="1" applyFont="1" applyBorder="1" applyAlignment="1">
      <alignment horizontal="center" vertical="center"/>
    </xf>
    <xf numFmtId="2" fontId="10" fillId="0" borderId="1" xfId="63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8" fontId="12" fillId="0" borderId="1" xfId="29" applyNumberFormat="1" applyFont="1" applyBorder="1" applyAlignment="1">
      <alignment horizontal="center" vertical="center"/>
    </xf>
    <xf numFmtId="2" fontId="10" fillId="0" borderId="0" xfId="63" applyNumberFormat="1" applyFont="1" applyBorder="1" applyAlignment="1">
      <alignment horizontal="center" vertical="center"/>
    </xf>
  </cellXfs>
  <cellStyles count="87">
    <cellStyle name="Обычный" xfId="0" builtinId="0"/>
    <cellStyle name="Обычный 10" xfId="18" xr:uid="{00000000-0005-0000-0000-000001000000}"/>
    <cellStyle name="Обычный 10 2" xfId="45" xr:uid="{00000000-0005-0000-0000-000002000000}"/>
    <cellStyle name="Обычный 10 2 2" xfId="82" xr:uid="{00000000-0005-0000-0000-000003000000}"/>
    <cellStyle name="Обычный 10 3" xfId="63" xr:uid="{00000000-0005-0000-0000-000004000000}"/>
    <cellStyle name="Обычный 10 4" xfId="35" xr:uid="{00000000-0005-0000-0000-000005000000}"/>
    <cellStyle name="Обычный 11" xfId="69" xr:uid="{00000000-0005-0000-0000-000006000000}"/>
    <cellStyle name="Обычный 12" xfId="50" xr:uid="{00000000-0005-0000-0000-000007000000}"/>
    <cellStyle name="Обычный 2" xfId="4" xr:uid="{00000000-0005-0000-0000-000008000000}"/>
    <cellStyle name="Обычный 2 2" xfId="13" xr:uid="{00000000-0005-0000-0000-000009000000}"/>
    <cellStyle name="Обычный 2 2 2" xfId="9" xr:uid="{00000000-0005-0000-0000-00000A000000}"/>
    <cellStyle name="Обычный 2 2 2 2" xfId="24" xr:uid="{00000000-0005-0000-0000-00000B000000}"/>
    <cellStyle name="Обычный 2 2 2 2 2" xfId="48" xr:uid="{00000000-0005-0000-0000-00000C000000}"/>
    <cellStyle name="Обычный 2 2 2 2 2 2" xfId="85" xr:uid="{00000000-0005-0000-0000-00000D000000}"/>
    <cellStyle name="Обычный 2 2 2 2 3" xfId="66" xr:uid="{00000000-0005-0000-0000-00000E000000}"/>
    <cellStyle name="Обычный 2 2 2 2 4" xfId="76" xr:uid="{00000000-0005-0000-0000-00000F000000}"/>
    <cellStyle name="Обычный 2 2 2 2 5" xfId="38" xr:uid="{00000000-0005-0000-0000-000010000000}"/>
    <cellStyle name="Обычный 2 2 2 3" xfId="43" xr:uid="{00000000-0005-0000-0000-000011000000}"/>
    <cellStyle name="Обычный 2 2 2 3 2" xfId="80" xr:uid="{00000000-0005-0000-0000-000012000000}"/>
    <cellStyle name="Обычный 2 2 2 4" xfId="52" xr:uid="{00000000-0005-0000-0000-000013000000}"/>
    <cellStyle name="Обычный 2 2 2 5" xfId="72" xr:uid="{00000000-0005-0000-0000-000014000000}"/>
    <cellStyle name="Обычный 2 2 2 6" xfId="33" xr:uid="{00000000-0005-0000-0000-000015000000}"/>
    <cellStyle name="Обычный 2 3" xfId="10" xr:uid="{00000000-0005-0000-0000-000016000000}"/>
    <cellStyle name="Обычный 2 4" xfId="55" xr:uid="{00000000-0005-0000-0000-000017000000}"/>
    <cellStyle name="Обычный 3" xfId="6" xr:uid="{00000000-0005-0000-0000-000018000000}"/>
    <cellStyle name="Обычный 3 2" xfId="11" xr:uid="{00000000-0005-0000-0000-000019000000}"/>
    <cellStyle name="Обычный 3 3" xfId="21" xr:uid="{00000000-0005-0000-0000-00001A000000}"/>
    <cellStyle name="Обычный 3 4" xfId="57" xr:uid="{00000000-0005-0000-0000-00001B000000}"/>
    <cellStyle name="Обычный 4" xfId="3" xr:uid="{00000000-0005-0000-0000-00001C000000}"/>
    <cellStyle name="Обычный 4 2" xfId="20" xr:uid="{00000000-0005-0000-0000-00001D000000}"/>
    <cellStyle name="Обычный 5" xfId="14" xr:uid="{00000000-0005-0000-0000-00001E000000}"/>
    <cellStyle name="Обычный 5 2" xfId="25" xr:uid="{00000000-0005-0000-0000-00001F000000}"/>
    <cellStyle name="Обычный 5 3" xfId="59" xr:uid="{00000000-0005-0000-0000-000020000000}"/>
    <cellStyle name="Обычный 6" xfId="16" xr:uid="{00000000-0005-0000-0000-000021000000}"/>
    <cellStyle name="Обычный 6 2" xfId="27" xr:uid="{00000000-0005-0000-0000-000022000000}"/>
    <cellStyle name="Обычный 6 3" xfId="61" xr:uid="{00000000-0005-0000-0000-000023000000}"/>
    <cellStyle name="Обычный 7" xfId="7" xr:uid="{00000000-0005-0000-0000-000024000000}"/>
    <cellStyle name="Обычный 7 2" xfId="22" xr:uid="{00000000-0005-0000-0000-000025000000}"/>
    <cellStyle name="Обычный 7 2 2" xfId="46" xr:uid="{00000000-0005-0000-0000-000026000000}"/>
    <cellStyle name="Обычный 7 2 2 2" xfId="83" xr:uid="{00000000-0005-0000-0000-000027000000}"/>
    <cellStyle name="Обычный 7 2 3" xfId="64" xr:uid="{00000000-0005-0000-0000-000028000000}"/>
    <cellStyle name="Обычный 7 2 4" xfId="74" xr:uid="{00000000-0005-0000-0000-000029000000}"/>
    <cellStyle name="Обычный 7 2 5" xfId="36" xr:uid="{00000000-0005-0000-0000-00002A000000}"/>
    <cellStyle name="Обычный 7 3" xfId="41" xr:uid="{00000000-0005-0000-0000-00002B000000}"/>
    <cellStyle name="Обычный 7 3 2" xfId="78" xr:uid="{00000000-0005-0000-0000-00002C000000}"/>
    <cellStyle name="Обычный 7 4" xfId="58" xr:uid="{00000000-0005-0000-0000-00002D000000}"/>
    <cellStyle name="Обычный 7 5" xfId="70" xr:uid="{00000000-0005-0000-0000-00002E000000}"/>
    <cellStyle name="Обычный 7 6" xfId="31" xr:uid="{00000000-0005-0000-0000-00002F000000}"/>
    <cellStyle name="Обычный 8" xfId="1" xr:uid="{00000000-0005-0000-0000-000030000000}"/>
    <cellStyle name="Обычный 9" xfId="8" xr:uid="{00000000-0005-0000-0000-000031000000}"/>
    <cellStyle name="Обычный 9 2" xfId="23" xr:uid="{00000000-0005-0000-0000-000032000000}"/>
    <cellStyle name="Обычный 9 2 2" xfId="47" xr:uid="{00000000-0005-0000-0000-000033000000}"/>
    <cellStyle name="Обычный 9 2 2 2" xfId="84" xr:uid="{00000000-0005-0000-0000-000034000000}"/>
    <cellStyle name="Обычный 9 2 3" xfId="65" xr:uid="{00000000-0005-0000-0000-000035000000}"/>
    <cellStyle name="Обычный 9 2 4" xfId="75" xr:uid="{00000000-0005-0000-0000-000036000000}"/>
    <cellStyle name="Обычный 9 2 5" xfId="37" xr:uid="{00000000-0005-0000-0000-000037000000}"/>
    <cellStyle name="Обычный 9 3" xfId="42" xr:uid="{00000000-0005-0000-0000-000038000000}"/>
    <cellStyle name="Обычный 9 3 2" xfId="79" xr:uid="{00000000-0005-0000-0000-000039000000}"/>
    <cellStyle name="Обычный 9 4" xfId="51" xr:uid="{00000000-0005-0000-0000-00003A000000}"/>
    <cellStyle name="Обычный 9 5" xfId="71" xr:uid="{00000000-0005-0000-0000-00003B000000}"/>
    <cellStyle name="Обычный 9 6" xfId="32" xr:uid="{00000000-0005-0000-0000-00003C000000}"/>
    <cellStyle name="Финансовый" xfId="29" builtinId="3"/>
    <cellStyle name="Финансовый 2" xfId="5" xr:uid="{00000000-0005-0000-0000-00003E000000}"/>
    <cellStyle name="Финансовый 2 2" xfId="12" xr:uid="{00000000-0005-0000-0000-00003F000000}"/>
    <cellStyle name="Финансовый 2 3" xfId="56" xr:uid="{00000000-0005-0000-0000-000040000000}"/>
    <cellStyle name="Финансовый 3" xfId="17" xr:uid="{00000000-0005-0000-0000-000041000000}"/>
    <cellStyle name="Финансовый 3 2" xfId="28" xr:uid="{00000000-0005-0000-0000-000042000000}"/>
    <cellStyle name="Финансовый 3 3" xfId="62" xr:uid="{00000000-0005-0000-0000-000043000000}"/>
    <cellStyle name="Финансовый 4" xfId="15" xr:uid="{00000000-0005-0000-0000-000044000000}"/>
    <cellStyle name="Финансовый 4 2" xfId="26" xr:uid="{00000000-0005-0000-0000-000045000000}"/>
    <cellStyle name="Финансовый 4 2 2" xfId="49" xr:uid="{00000000-0005-0000-0000-000046000000}"/>
    <cellStyle name="Финансовый 4 2 2 2" xfId="86" xr:uid="{00000000-0005-0000-0000-000047000000}"/>
    <cellStyle name="Финансовый 4 2 3" xfId="67" xr:uid="{00000000-0005-0000-0000-000048000000}"/>
    <cellStyle name="Финансовый 4 2 4" xfId="77" xr:uid="{00000000-0005-0000-0000-000049000000}"/>
    <cellStyle name="Финансовый 4 2 5" xfId="39" xr:uid="{00000000-0005-0000-0000-00004A000000}"/>
    <cellStyle name="Финансовый 4 3" xfId="44" xr:uid="{00000000-0005-0000-0000-00004B000000}"/>
    <cellStyle name="Финансовый 4 3 2" xfId="60" xr:uid="{00000000-0005-0000-0000-00004C000000}"/>
    <cellStyle name="Финансовый 4 3 3" xfId="81" xr:uid="{00000000-0005-0000-0000-00004D000000}"/>
    <cellStyle name="Финансовый 4 4" xfId="54" xr:uid="{00000000-0005-0000-0000-00004E000000}"/>
    <cellStyle name="Финансовый 4 5" xfId="73" xr:uid="{00000000-0005-0000-0000-00004F000000}"/>
    <cellStyle name="Финансовый 4 6" xfId="34" xr:uid="{00000000-0005-0000-0000-000050000000}"/>
    <cellStyle name="Финансовый 5" xfId="2" xr:uid="{00000000-0005-0000-0000-000051000000}"/>
    <cellStyle name="Финансовый 5 2" xfId="40" xr:uid="{00000000-0005-0000-0000-000052000000}"/>
    <cellStyle name="Финансовый 5 3" xfId="30" xr:uid="{00000000-0005-0000-0000-000053000000}"/>
    <cellStyle name="Финансовый 6" xfId="19" xr:uid="{00000000-0005-0000-0000-000054000000}"/>
    <cellStyle name="Финансовый 7" xfId="68" xr:uid="{00000000-0005-0000-0000-000055000000}"/>
    <cellStyle name="Финансовый 8" xfId="53" xr:uid="{00000000-0005-0000-0000-00005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topLeftCell="A2" zoomScale="160" zoomScaleNormal="160" workbookViewId="0">
      <selection activeCell="H13" sqref="H13"/>
    </sheetView>
  </sheetViews>
  <sheetFormatPr defaultRowHeight="15" x14ac:dyDescent="0.25"/>
  <cols>
    <col min="1" max="1" width="6" customWidth="1"/>
    <col min="2" max="2" width="34.7109375" customWidth="1"/>
    <col min="4" max="4" width="9.5703125" customWidth="1"/>
    <col min="5" max="6" width="17.140625" customWidth="1"/>
    <col min="7" max="7" width="16" style="8" customWidth="1"/>
    <col min="8" max="8" width="11.85546875" bestFit="1" customWidth="1"/>
    <col min="9" max="9" width="12.7109375" customWidth="1"/>
    <col min="11" max="11" width="13.140625" bestFit="1" customWidth="1"/>
  </cols>
  <sheetData>
    <row r="1" spans="1:11" ht="36" x14ac:dyDescent="0.25">
      <c r="A1" s="4" t="s">
        <v>0</v>
      </c>
      <c r="B1" s="4" t="s">
        <v>5</v>
      </c>
      <c r="C1" s="4" t="s">
        <v>1</v>
      </c>
      <c r="D1" s="4" t="s">
        <v>2</v>
      </c>
      <c r="E1" s="4" t="s">
        <v>3</v>
      </c>
      <c r="F1" s="4" t="s">
        <v>6</v>
      </c>
      <c r="G1" s="7" t="s">
        <v>4</v>
      </c>
    </row>
    <row r="2" spans="1:11" x14ac:dyDescent="0.25">
      <c r="A2" s="4">
        <v>1</v>
      </c>
      <c r="B2" s="4">
        <v>2</v>
      </c>
      <c r="C2" s="4">
        <v>3</v>
      </c>
      <c r="D2" s="4">
        <v>4</v>
      </c>
      <c r="E2" s="4">
        <v>5</v>
      </c>
      <c r="F2" s="4">
        <v>6</v>
      </c>
      <c r="G2" s="4">
        <v>8</v>
      </c>
    </row>
    <row r="3" spans="1:11" ht="22.5" x14ac:dyDescent="0.25">
      <c r="A3" s="1">
        <v>1</v>
      </c>
      <c r="B3" s="2" t="s">
        <v>7</v>
      </c>
      <c r="C3" s="3" t="s">
        <v>21</v>
      </c>
      <c r="D3" s="15">
        <v>4.42</v>
      </c>
      <c r="E3" s="12">
        <v>274040</v>
      </c>
      <c r="F3" s="12">
        <f>E3*1.12</f>
        <v>306924.80000000005</v>
      </c>
      <c r="G3" s="12">
        <f>E3*0.05</f>
        <v>13702</v>
      </c>
      <c r="H3" s="13"/>
      <c r="I3" s="13"/>
      <c r="K3" s="11"/>
    </row>
    <row r="4" spans="1:11" ht="22.5" x14ac:dyDescent="0.25">
      <c r="A4" s="1">
        <v>2</v>
      </c>
      <c r="B4" s="2" t="s">
        <v>8</v>
      </c>
      <c r="C4" s="3" t="s">
        <v>21</v>
      </c>
      <c r="D4" s="16">
        <v>0.75</v>
      </c>
      <c r="E4" s="12">
        <v>46500</v>
      </c>
      <c r="F4" s="12">
        <f t="shared" ref="F4:F16" si="0">E4*1.12</f>
        <v>52080.000000000007</v>
      </c>
      <c r="G4" s="12">
        <f t="shared" ref="G4:G16" si="1">E4*0.05</f>
        <v>2325</v>
      </c>
      <c r="H4" s="13"/>
      <c r="I4" s="13"/>
    </row>
    <row r="5" spans="1:11" ht="22.5" x14ac:dyDescent="0.25">
      <c r="A5" s="1">
        <v>3</v>
      </c>
      <c r="B5" s="2" t="s">
        <v>9</v>
      </c>
      <c r="C5" s="3" t="s">
        <v>21</v>
      </c>
      <c r="D5" s="16">
        <v>10</v>
      </c>
      <c r="E5" s="12">
        <v>620000</v>
      </c>
      <c r="F5" s="12">
        <f t="shared" si="0"/>
        <v>694400.00000000012</v>
      </c>
      <c r="G5" s="12">
        <f t="shared" si="1"/>
        <v>31000</v>
      </c>
      <c r="H5" s="13"/>
      <c r="I5" s="13"/>
    </row>
    <row r="6" spans="1:11" x14ac:dyDescent="0.25">
      <c r="A6" s="1">
        <v>4</v>
      </c>
      <c r="B6" s="2" t="s">
        <v>10</v>
      </c>
      <c r="C6" s="3" t="s">
        <v>21</v>
      </c>
      <c r="D6" s="16">
        <v>0.4</v>
      </c>
      <c r="E6" s="12">
        <v>24800</v>
      </c>
      <c r="F6" s="12">
        <f t="shared" si="0"/>
        <v>27776.000000000004</v>
      </c>
      <c r="G6" s="12">
        <f t="shared" si="1"/>
        <v>1240</v>
      </c>
      <c r="H6" s="13"/>
      <c r="I6" s="13"/>
    </row>
    <row r="7" spans="1:11" ht="22.5" x14ac:dyDescent="0.25">
      <c r="A7" s="1">
        <v>5</v>
      </c>
      <c r="B7" s="2" t="s">
        <v>11</v>
      </c>
      <c r="C7" s="3" t="s">
        <v>21</v>
      </c>
      <c r="D7" s="16">
        <v>0.2</v>
      </c>
      <c r="E7" s="12">
        <v>12400</v>
      </c>
      <c r="F7" s="12">
        <f t="shared" si="0"/>
        <v>13888.000000000002</v>
      </c>
      <c r="G7" s="12">
        <f t="shared" si="1"/>
        <v>620</v>
      </c>
      <c r="H7" s="13"/>
      <c r="I7" s="13"/>
    </row>
    <row r="8" spans="1:11" x14ac:dyDescent="0.25">
      <c r="A8" s="1">
        <v>6</v>
      </c>
      <c r="B8" s="6" t="s">
        <v>12</v>
      </c>
      <c r="C8" s="3" t="s">
        <v>21</v>
      </c>
      <c r="D8" s="16">
        <v>10.82</v>
      </c>
      <c r="E8" s="12">
        <v>670840</v>
      </c>
      <c r="F8" s="12">
        <f t="shared" si="0"/>
        <v>751340.8</v>
      </c>
      <c r="G8" s="12">
        <f t="shared" si="1"/>
        <v>33542</v>
      </c>
      <c r="H8" s="13"/>
      <c r="I8" s="13"/>
    </row>
    <row r="9" spans="1:11" ht="22.5" x14ac:dyDescent="0.25">
      <c r="A9" s="1">
        <v>7</v>
      </c>
      <c r="B9" s="6" t="s">
        <v>13</v>
      </c>
      <c r="C9" s="3" t="s">
        <v>21</v>
      </c>
      <c r="D9" s="16">
        <v>0.5</v>
      </c>
      <c r="E9" s="12">
        <v>31000</v>
      </c>
      <c r="F9" s="12">
        <f t="shared" si="0"/>
        <v>34720</v>
      </c>
      <c r="G9" s="12">
        <f t="shared" si="1"/>
        <v>1550</v>
      </c>
      <c r="H9" s="13"/>
      <c r="I9" s="13"/>
    </row>
    <row r="10" spans="1:11" x14ac:dyDescent="0.25">
      <c r="A10" s="1">
        <v>8</v>
      </c>
      <c r="B10" s="6" t="s">
        <v>14</v>
      </c>
      <c r="C10" s="3" t="s">
        <v>21</v>
      </c>
      <c r="D10" s="16">
        <v>9.52</v>
      </c>
      <c r="E10" s="12">
        <v>590240</v>
      </c>
      <c r="F10" s="12">
        <f t="shared" si="0"/>
        <v>661068.80000000005</v>
      </c>
      <c r="G10" s="12">
        <f t="shared" si="1"/>
        <v>29512</v>
      </c>
      <c r="H10" s="13"/>
      <c r="I10" s="13"/>
    </row>
    <row r="11" spans="1:11" x14ac:dyDescent="0.25">
      <c r="A11" s="1">
        <v>9</v>
      </c>
      <c r="B11" s="6" t="s">
        <v>15</v>
      </c>
      <c r="C11" s="3" t="s">
        <v>21</v>
      </c>
      <c r="D11" s="16">
        <v>10.55</v>
      </c>
      <c r="E11" s="12">
        <v>654100</v>
      </c>
      <c r="F11" s="12">
        <f t="shared" si="0"/>
        <v>732592.00000000012</v>
      </c>
      <c r="G11" s="12">
        <f t="shared" si="1"/>
        <v>32705</v>
      </c>
      <c r="H11" s="13"/>
      <c r="I11" s="13"/>
    </row>
    <row r="12" spans="1:11" ht="22.5" x14ac:dyDescent="0.25">
      <c r="A12" s="1">
        <v>10</v>
      </c>
      <c r="B12" s="2" t="s">
        <v>16</v>
      </c>
      <c r="C12" s="3" t="s">
        <v>21</v>
      </c>
      <c r="D12" s="16">
        <v>56.71</v>
      </c>
      <c r="E12" s="12">
        <v>3516020</v>
      </c>
      <c r="F12" s="12">
        <f t="shared" si="0"/>
        <v>3937942.4000000004</v>
      </c>
      <c r="G12" s="12">
        <f t="shared" si="1"/>
        <v>175801</v>
      </c>
      <c r="H12" s="13"/>
      <c r="I12" s="13"/>
    </row>
    <row r="13" spans="1:11" ht="22.5" x14ac:dyDescent="0.25">
      <c r="A13" s="1">
        <v>11</v>
      </c>
      <c r="B13" s="2" t="s">
        <v>17</v>
      </c>
      <c r="C13" s="3" t="s">
        <v>21</v>
      </c>
      <c r="D13" s="16">
        <v>0.24</v>
      </c>
      <c r="E13" s="12">
        <v>14880</v>
      </c>
      <c r="F13" s="12">
        <f t="shared" si="0"/>
        <v>16665.600000000002</v>
      </c>
      <c r="G13" s="12">
        <f t="shared" si="1"/>
        <v>744</v>
      </c>
      <c r="H13" s="13"/>
      <c r="I13" s="13"/>
    </row>
    <row r="14" spans="1:11" ht="22.5" x14ac:dyDescent="0.25">
      <c r="A14" s="1">
        <v>12</v>
      </c>
      <c r="B14" s="2" t="s">
        <v>18</v>
      </c>
      <c r="C14" s="3" t="s">
        <v>21</v>
      </c>
      <c r="D14" s="16">
        <v>0.82</v>
      </c>
      <c r="E14" s="12">
        <v>50840</v>
      </c>
      <c r="F14" s="12">
        <f t="shared" si="0"/>
        <v>56940.800000000003</v>
      </c>
      <c r="G14" s="12">
        <f t="shared" si="1"/>
        <v>2542</v>
      </c>
      <c r="H14" s="13"/>
      <c r="I14" s="13"/>
    </row>
    <row r="15" spans="1:11" ht="22.5" x14ac:dyDescent="0.25">
      <c r="A15" s="1">
        <v>13</v>
      </c>
      <c r="B15" s="2" t="s">
        <v>19</v>
      </c>
      <c r="C15" s="3" t="s">
        <v>21</v>
      </c>
      <c r="D15" s="16">
        <v>1.39</v>
      </c>
      <c r="E15" s="12">
        <v>86180</v>
      </c>
      <c r="F15" s="12">
        <f t="shared" si="0"/>
        <v>96521.600000000006</v>
      </c>
      <c r="G15" s="12">
        <f t="shared" si="1"/>
        <v>4309</v>
      </c>
      <c r="H15" s="13"/>
      <c r="I15" s="13"/>
    </row>
    <row r="16" spans="1:11" ht="33.75" x14ac:dyDescent="0.25">
      <c r="A16" s="1">
        <v>14</v>
      </c>
      <c r="B16" s="2" t="s">
        <v>20</v>
      </c>
      <c r="C16" s="3" t="s">
        <v>21</v>
      </c>
      <c r="D16" s="16">
        <v>5.34</v>
      </c>
      <c r="E16" s="12">
        <v>331080</v>
      </c>
      <c r="F16" s="12">
        <f t="shared" si="0"/>
        <v>370809.60000000003</v>
      </c>
      <c r="G16" s="12">
        <f t="shared" si="1"/>
        <v>16554</v>
      </c>
      <c r="H16" s="13"/>
      <c r="I16" s="13"/>
    </row>
    <row r="17" spans="1:9" x14ac:dyDescent="0.25">
      <c r="A17" s="1"/>
      <c r="B17" s="17"/>
      <c r="C17" s="17"/>
      <c r="D17" s="18">
        <v>111.67</v>
      </c>
      <c r="E17" s="14">
        <f>SUM(E3:E16)</f>
        <v>6922920</v>
      </c>
      <c r="F17" s="14">
        <f>SUM(F3:F16)</f>
        <v>7753670.3999999994</v>
      </c>
      <c r="G17" s="14">
        <f>SUM(G3:G16)</f>
        <v>346146</v>
      </c>
      <c r="H17" s="13"/>
      <c r="I17" s="13"/>
    </row>
    <row r="18" spans="1:9" x14ac:dyDescent="0.25">
      <c r="D18" s="19"/>
      <c r="E18" s="9"/>
      <c r="F18" s="9"/>
    </row>
    <row r="20" spans="1:9" x14ac:dyDescent="0.25">
      <c r="D20" s="10"/>
    </row>
    <row r="21" spans="1:9" x14ac:dyDescent="0.25">
      <c r="D21" s="10"/>
    </row>
    <row r="28" spans="1:9" s="5" customFormat="1" x14ac:dyDescent="0.25">
      <c r="A28"/>
      <c r="B28"/>
      <c r="C28"/>
      <c r="D28"/>
      <c r="E28"/>
      <c r="F28"/>
      <c r="G28" s="8"/>
    </row>
  </sheetData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Конечная сумма НВЛ-НЛ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2024-11-12T06:17:04Z</dcterms:modified>
</cp:coreProperties>
</file>